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filterPrivacy="1" autoCompressPictures="0"/>
  <bookViews>
    <workbookView xWindow="0" yWindow="0" windowWidth="25600" windowHeight="16060" activeTab="2"/>
  </bookViews>
  <sheets>
    <sheet name="Смета" sheetId="2" r:id="rId1"/>
    <sheet name="Лицензии" sheetId="7" r:id="rId2"/>
    <sheet name="описание проекта" sheetId="1" r:id="rId3"/>
    <sheet name="оборудование" sheetId="6" r:id="rId4"/>
  </sheet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2" l="1"/>
  <c r="G3" i="2"/>
  <c r="C3" i="2"/>
  <c r="D3" i="2"/>
  <c r="E3" i="2"/>
  <c r="F3" i="2"/>
  <c r="J9" i="2"/>
  <c r="E6" i="7"/>
  <c r="E5" i="7"/>
  <c r="E4" i="7"/>
  <c r="C3" i="7"/>
  <c r="J8" i="2"/>
  <c r="L8" i="2"/>
  <c r="K8" i="2"/>
  <c r="M8" i="2"/>
  <c r="K9" i="2"/>
  <c r="M9" i="2"/>
  <c r="L9" i="2"/>
</calcChain>
</file>

<file path=xl/comments1.xml><?xml version="1.0" encoding="utf-8"?>
<comments xmlns="http://schemas.openxmlformats.org/spreadsheetml/2006/main">
  <authors>
    <author>Автор</author>
  </authors>
  <commentList>
    <comment ref="M4" authorId="0">
      <text>
        <r>
          <rPr>
            <b/>
            <sz val="9"/>
            <color indexed="81"/>
            <rFont val="Tahoma"/>
            <family val="2"/>
            <charset val="204"/>
          </rPr>
          <t>0 - минимум
1 - максимум</t>
        </r>
      </text>
    </commen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Для диапазона торга с клиентом.</t>
        </r>
      </text>
    </comment>
  </commentList>
</comments>
</file>

<file path=xl/sharedStrings.xml><?xml version="1.0" encoding="utf-8"?>
<sst xmlns="http://schemas.openxmlformats.org/spreadsheetml/2006/main" count="102" uniqueCount="76">
  <si>
    <t xml:space="preserve">от </t>
  </si>
  <si>
    <t>до</t>
  </si>
  <si>
    <t>№ пп</t>
  </si>
  <si>
    <t>Вид работ</t>
  </si>
  <si>
    <t>Анализ рисков</t>
  </si>
  <si>
    <t>Резюме</t>
  </si>
  <si>
    <t>Оценка в часах</t>
  </si>
  <si>
    <t>Лицензия 1С:Управление торговлей</t>
  </si>
  <si>
    <t>Лицензия 1С:Бухгалтерия предприятия</t>
  </si>
  <si>
    <t>Лицензии</t>
  </si>
  <si>
    <t>Цена</t>
  </si>
  <si>
    <t>Сумма</t>
  </si>
  <si>
    <t>Кол-во</t>
  </si>
  <si>
    <t>Итого по лицензиям</t>
  </si>
  <si>
    <t>Сумма по работам</t>
  </si>
  <si>
    <t>Размер диапазона</t>
  </si>
  <si>
    <t>Коэффициент риска по работам</t>
  </si>
  <si>
    <t>Диапазон</t>
  </si>
  <si>
    <t>Точечная</t>
  </si>
  <si>
    <t>Работы (без опций)</t>
  </si>
  <si>
    <t>В целом задача войти и начать работу выстраивая удобные и продуктивные отношения.</t>
  </si>
  <si>
    <t>В компании есть подрядчик 1С (1 частный разработчик) и сотрудник - системный администратор.</t>
  </si>
  <si>
    <t>Предполагается начать вход с настройки обмена между управленческой УПП и бухгалтерской УПП.</t>
  </si>
  <si>
    <t>2.</t>
  </si>
  <si>
    <t>Предполагаемый порядок действий</t>
  </si>
  <si>
    <t>1.</t>
  </si>
  <si>
    <t>Подписать соглашение о конфиденциальности (клиент волнуется сильно на эту тему)</t>
  </si>
  <si>
    <t>ТЗ должно содержать:</t>
  </si>
  <si>
    <t>исчерпывающий перечень выгружаемых справочников</t>
  </si>
  <si>
    <t>способы разрешения конфликтов при выгрузке (если нарушаются ограничения)</t>
  </si>
  <si>
    <t>способы сверки выгрузки (если требуются)</t>
  </si>
  <si>
    <t>Что потребуется от заказчика</t>
  </si>
  <si>
    <t>обеспечить удаленный доступ</t>
  </si>
  <si>
    <t>3.</t>
  </si>
  <si>
    <t>Подготовка ТЗ на обмен.</t>
  </si>
  <si>
    <t>Реализация обмена по ТЗ</t>
  </si>
  <si>
    <t>время</t>
  </si>
  <si>
    <t>деньги</t>
  </si>
  <si>
    <t>4.</t>
  </si>
  <si>
    <t>р.д.</t>
  </si>
  <si>
    <t>т.руб.</t>
  </si>
  <si>
    <t>обеспечить  доступ к данным</t>
  </si>
  <si>
    <t>Итого:</t>
  </si>
  <si>
    <t>Докупаемые лицензии</t>
  </si>
  <si>
    <t>Согласовать договор на ТЗ, на реализацию.</t>
  </si>
  <si>
    <t>перечень регистров сведений (если нужно)</t>
  </si>
  <si>
    <t>исчерпывающий перечень выгружаемых документов, с указанием требований к проведению документов.</t>
  </si>
  <si>
    <t>перечень ограничений при выгрузке (примеры: организация X выгружается в базу Z, документы измененные ранее даты X в базе Z не изменяются и т.п. ограничения)</t>
  </si>
  <si>
    <t>организовать 1 встречу с ответсвенным сотрудником (скорее всего глав бухом) для постановки ТЗ.</t>
  </si>
  <si>
    <t>согласовать ТЗ</t>
  </si>
  <si>
    <t>Приемка обмена по ТЗ заказчиком</t>
  </si>
  <si>
    <t>5.</t>
  </si>
  <si>
    <t>6.</t>
  </si>
  <si>
    <t xml:space="preserve">Согласование и утверждение ТЗ заказчиком </t>
  </si>
  <si>
    <t>Сроки в днях</t>
  </si>
  <si>
    <t>Подписание соглашения о конфиденциальности</t>
  </si>
  <si>
    <t>Срок работ, в днях</t>
  </si>
  <si>
    <t>Планово часов</t>
  </si>
  <si>
    <t>Согласование договора на ТЗ, договора на реализацию</t>
  </si>
  <si>
    <t>Подготовка ТЗ на обмен</t>
  </si>
  <si>
    <t>Согласование и утверждение ТЗ заказчиком</t>
  </si>
  <si>
    <t>Стоимость проекта по организации обмена УПП-УПП для ТД Маргроид</t>
  </si>
  <si>
    <t>Лицензия 1 клиенское подключение</t>
  </si>
  <si>
    <t>Клиенту</t>
  </si>
  <si>
    <t>цена часа</t>
  </si>
  <si>
    <t>часов в день</t>
  </si>
  <si>
    <t xml:space="preserve">Сильно измененная конфигурация в части обмена </t>
  </si>
  <si>
    <t>Неизвестно, типовая ли УПП на другом конце</t>
  </si>
  <si>
    <t>Почему-то стоит достаточно старая платформа</t>
  </si>
  <si>
    <t>Альтернативные сценарии</t>
  </si>
  <si>
    <t xml:space="preserve">Рассмотреть возможность выгрузки данных в БП </t>
  </si>
  <si>
    <t>правила преобразования объектов (если что-то консолидируется или наоборот разделяется)</t>
  </si>
  <si>
    <t>регламент осуществления обмена</t>
  </si>
  <si>
    <t>Достаточно крупная компания.</t>
  </si>
  <si>
    <t>Похоже что грамотный фин директор (заказчик)</t>
  </si>
  <si>
    <t>Резковато общаются с подрядчиками (сотрудниками)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</si>
</sst>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5" fillId="2" borderId="0" applyNumberFormat="0" applyBorder="0" applyAlignment="0" applyProtection="0"/>
    <xf numFmtId="0" fontId="6" fillId="3" borderId="1" applyNumberFormat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4" applyNumberFormat="0" applyAlignment="0" applyProtection="0"/>
    <xf numFmtId="0" fontId="14" fillId="8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4">
    <xf numFmtId="0" fontId="0" fillId="0" borderId="0" xfId="0"/>
    <xf numFmtId="0" fontId="9" fillId="0" borderId="0" xfId="0" applyFont="1"/>
    <xf numFmtId="0" fontId="10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/>
    <xf numFmtId="0" fontId="0" fillId="0" borderId="0" xfId="0"/>
    <xf numFmtId="0" fontId="11" fillId="7" borderId="4" xfId="6"/>
    <xf numFmtId="9" fontId="11" fillId="7" borderId="4" xfId="6" applyNumberFormat="1"/>
    <xf numFmtId="0" fontId="13" fillId="0" borderId="0" xfId="0" applyFont="1"/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wrapText="1"/>
    </xf>
    <xf numFmtId="0" fontId="8" fillId="0" borderId="4" xfId="0" applyFont="1" applyBorder="1"/>
    <xf numFmtId="0" fontId="3" fillId="5" borderId="0" xfId="4" applyFont="1" applyAlignment="1">
      <alignment wrapText="1"/>
    </xf>
    <xf numFmtId="0" fontId="5" fillId="2" borderId="4" xfId="1" applyBorder="1"/>
    <xf numFmtId="0" fontId="15" fillId="0" borderId="0" xfId="6" applyFont="1" applyFill="1" applyBorder="1"/>
    <xf numFmtId="0" fontId="10" fillId="0" borderId="4" xfId="5" applyFont="1" applyFill="1" applyBorder="1"/>
    <xf numFmtId="0" fontId="14" fillId="8" borderId="4" xfId="7" applyBorder="1"/>
    <xf numFmtId="0" fontId="14" fillId="8" borderId="4" xfId="7" applyFont="1" applyBorder="1"/>
    <xf numFmtId="0" fontId="3" fillId="5" borderId="4" xfId="4" applyFont="1" applyBorder="1"/>
    <xf numFmtId="0" fontId="4" fillId="0" borderId="4" xfId="4" applyFill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Alignment="1">
      <alignment wrapText="1"/>
    </xf>
    <xf numFmtId="0" fontId="0" fillId="0" borderId="0" xfId="0" applyFill="1"/>
    <xf numFmtId="0" fontId="8" fillId="0" borderId="0" xfId="0" applyFont="1" applyFill="1"/>
    <xf numFmtId="0" fontId="0" fillId="10" borderId="0" xfId="0" applyFill="1"/>
    <xf numFmtId="0" fontId="17" fillId="0" borderId="0" xfId="0" applyFont="1"/>
    <xf numFmtId="0" fontId="18" fillId="0" borderId="0" xfId="0" applyFont="1"/>
    <xf numFmtId="0" fontId="17" fillId="10" borderId="0" xfId="0" applyFont="1" applyFill="1"/>
    <xf numFmtId="0" fontId="10" fillId="0" borderId="4" xfId="1" applyFont="1" applyFill="1" applyBorder="1"/>
    <xf numFmtId="0" fontId="19" fillId="0" borderId="4" xfId="2" applyFont="1" applyFill="1" applyBorder="1"/>
    <xf numFmtId="0" fontId="0" fillId="0" borderId="4" xfId="0" applyBorder="1" applyAlignment="1">
      <alignment horizontal="center" vertical="center" wrapText="1"/>
    </xf>
    <xf numFmtId="0" fontId="15" fillId="0" borderId="4" xfId="6" applyFont="1" applyFill="1" applyBorder="1"/>
    <xf numFmtId="0" fontId="2" fillId="4" borderId="0" xfId="3" applyFont="1" applyAlignment="1">
      <alignment wrapText="1"/>
    </xf>
    <xf numFmtId="0" fontId="1" fillId="9" borderId="0" xfId="3" applyFont="1" applyFill="1" applyAlignment="1">
      <alignment wrapText="1"/>
    </xf>
    <xf numFmtId="0" fontId="1" fillId="5" borderId="0" xfId="4" applyFont="1" applyAlignment="1">
      <alignment wrapText="1"/>
    </xf>
    <xf numFmtId="0" fontId="1" fillId="4" borderId="0" xfId="3" applyFont="1" applyAlignment="1">
      <alignment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</cellXfs>
  <cellStyles count="16">
    <cellStyle name="20% — Акцент2" xfId="3" builtinId="34"/>
    <cellStyle name="20% — Акцент3" xfId="4" builtinId="38"/>
    <cellStyle name="Акцент2" xfId="7" builtinId="33"/>
    <cellStyle name="Ввод" xfId="6"/>
    <cellStyle name="Вычисление" xfId="2" builtinId="22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Нейтральный" xfId="5" builtinId="28"/>
    <cellStyle name="Обычный" xfId="0" builtinId="0"/>
    <cellStyle name="Просмотренная гиперссылка" xfId="9" builtinId="9" hidden="1"/>
    <cellStyle name="Просмотренная гиперссылка" xfId="11" builtinId="9" hidden="1"/>
    <cellStyle name="Просмотренная гиперссылка" xfId="13" builtinId="9" hidden="1"/>
    <cellStyle name="Просмотренная гиперссылка" xfId="15" builtinId="9" hidden="1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3"/>
  <sheetViews>
    <sheetView workbookViewId="0">
      <selection activeCell="C7" sqref="C7:F8"/>
    </sheetView>
  </sheetViews>
  <sheetFormatPr baseColWidth="10" defaultColWidth="8.83203125" defaultRowHeight="14" x14ac:dyDescent="0"/>
  <cols>
    <col min="1" max="1" width="4.1640625" customWidth="1"/>
    <col min="2" max="2" width="74.5" style="4" customWidth="1"/>
    <col min="3" max="3" width="6" bestFit="1" customWidth="1"/>
    <col min="4" max="4" width="8.5" customWidth="1"/>
    <col min="5" max="6" width="8" customWidth="1"/>
    <col min="7" max="7" width="5.83203125" customWidth="1"/>
    <col min="8" max="8" width="6" customWidth="1"/>
    <col min="9" max="9" width="5" style="10" customWidth="1"/>
    <col min="10" max="10" width="8.6640625" style="10" customWidth="1"/>
    <col min="11" max="11" width="8.6640625" customWidth="1"/>
    <col min="12" max="13" width="8.6640625" style="10" customWidth="1"/>
    <col min="14" max="14" width="8.83203125" bestFit="1" customWidth="1"/>
    <col min="15" max="15" width="7" bestFit="1" customWidth="1"/>
    <col min="16" max="16" width="6" style="10" customWidth="1"/>
    <col min="17" max="17" width="6.5" customWidth="1"/>
  </cols>
  <sheetData>
    <row r="1" spans="1:16" ht="27" customHeight="1">
      <c r="B1" s="4" t="s">
        <v>61</v>
      </c>
      <c r="C1" s="44" t="s">
        <v>57</v>
      </c>
      <c r="D1" s="45"/>
      <c r="E1" s="44" t="s">
        <v>14</v>
      </c>
      <c r="F1" s="45"/>
      <c r="G1" s="44" t="s">
        <v>56</v>
      </c>
      <c r="H1" s="45"/>
      <c r="K1" s="37" t="s">
        <v>65</v>
      </c>
      <c r="L1" s="37" t="s">
        <v>64</v>
      </c>
    </row>
    <row r="2" spans="1:16">
      <c r="C2" s="5" t="s">
        <v>0</v>
      </c>
      <c r="D2" s="5" t="s">
        <v>1</v>
      </c>
      <c r="E2" s="5" t="s">
        <v>0</v>
      </c>
      <c r="F2" s="5" t="s">
        <v>1</v>
      </c>
      <c r="G2" s="5" t="s">
        <v>0</v>
      </c>
      <c r="H2" s="5" t="s">
        <v>1</v>
      </c>
      <c r="K2" s="38">
        <v>1</v>
      </c>
      <c r="L2" s="38">
        <v>2200</v>
      </c>
    </row>
    <row r="3" spans="1:16">
      <c r="A3" s="6"/>
      <c r="B3" s="7"/>
      <c r="C3" s="19">
        <f>SUM(C7:C30)</f>
        <v>17</v>
      </c>
      <c r="D3" s="19">
        <f>SUM(D7:D30)</f>
        <v>27</v>
      </c>
      <c r="E3" s="36">
        <f>C3*K2*L2</f>
        <v>37400</v>
      </c>
      <c r="F3" s="36">
        <f>D3*K2*L2</f>
        <v>59400</v>
      </c>
      <c r="G3" s="35">
        <f>SUM(E7:E30)</f>
        <v>4</v>
      </c>
      <c r="H3" s="35">
        <f>SUM(F7:F30)</f>
        <v>6</v>
      </c>
      <c r="P3" s="20"/>
    </row>
    <row r="4" spans="1:16">
      <c r="A4" s="6"/>
      <c r="B4" s="8"/>
      <c r="C4" s="8"/>
      <c r="D4" s="8"/>
      <c r="E4" s="8"/>
      <c r="F4" s="8"/>
      <c r="G4" s="8"/>
      <c r="L4" s="11">
        <v>0.5</v>
      </c>
      <c r="M4" t="s">
        <v>16</v>
      </c>
    </row>
    <row r="5" spans="1:16">
      <c r="A5" s="46" t="s">
        <v>2</v>
      </c>
      <c r="B5" s="48" t="s">
        <v>3</v>
      </c>
      <c r="C5" s="49" t="s">
        <v>6</v>
      </c>
      <c r="D5" s="50"/>
      <c r="E5" s="49" t="s">
        <v>54</v>
      </c>
      <c r="F5" s="50"/>
      <c r="G5" s="10"/>
      <c r="H5" s="10"/>
      <c r="L5" s="12">
        <v>0.4</v>
      </c>
      <c r="M5" t="s">
        <v>15</v>
      </c>
      <c r="N5" s="10"/>
      <c r="O5" s="10"/>
      <c r="P5"/>
    </row>
    <row r="6" spans="1:16">
      <c r="A6" s="47"/>
      <c r="B6" s="48"/>
      <c r="C6" s="5" t="s">
        <v>0</v>
      </c>
      <c r="D6" s="5" t="s">
        <v>1</v>
      </c>
      <c r="E6" s="5" t="s">
        <v>0</v>
      </c>
      <c r="F6" s="5" t="s">
        <v>1</v>
      </c>
      <c r="G6" s="10"/>
      <c r="H6" s="10"/>
      <c r="K6" s="10"/>
      <c r="N6" s="20"/>
      <c r="P6"/>
    </row>
    <row r="7" spans="1:16" s="10" customFormat="1">
      <c r="A7" s="10">
        <v>1</v>
      </c>
      <c r="B7" s="4" t="s">
        <v>55</v>
      </c>
      <c r="C7" s="15"/>
      <c r="D7" s="15"/>
      <c r="I7"/>
      <c r="J7" s="26" t="s">
        <v>18</v>
      </c>
      <c r="K7" s="26" t="s">
        <v>63</v>
      </c>
      <c r="L7" s="43" t="s">
        <v>17</v>
      </c>
      <c r="M7" s="43"/>
    </row>
    <row r="8" spans="1:16">
      <c r="A8">
        <v>2</v>
      </c>
      <c r="B8" s="4" t="s">
        <v>58</v>
      </c>
      <c r="C8" s="10"/>
      <c r="D8" s="10"/>
      <c r="G8" s="10"/>
      <c r="H8" s="10"/>
      <c r="J8" s="21">
        <f>Лицензии!C3</f>
        <v>0</v>
      </c>
      <c r="K8" s="22">
        <f>J8</f>
        <v>0</v>
      </c>
      <c r="L8" s="25">
        <f>J8</f>
        <v>0</v>
      </c>
      <c r="M8" s="25">
        <f>J8</f>
        <v>0</v>
      </c>
      <c r="N8" s="27" t="s">
        <v>9</v>
      </c>
      <c r="P8"/>
    </row>
    <row r="9" spans="1:16">
      <c r="A9">
        <v>3</v>
      </c>
      <c r="B9" s="4" t="s">
        <v>59</v>
      </c>
      <c r="C9" s="14">
        <v>16</v>
      </c>
      <c r="D9" s="14">
        <v>24</v>
      </c>
      <c r="E9">
        <v>2</v>
      </c>
      <c r="F9">
        <v>3</v>
      </c>
      <c r="G9" s="10"/>
      <c r="H9" s="10"/>
      <c r="J9" s="21">
        <f>E3+(F3-E3)*L4</f>
        <v>48400</v>
      </c>
      <c r="K9" s="23">
        <f>CEILING(J9,2000)</f>
        <v>50000</v>
      </c>
      <c r="L9" s="24">
        <f>CEILING(J9-L5*J9,5000)</f>
        <v>30000</v>
      </c>
      <c r="M9" s="24">
        <f>CEILING(J9+J9*L5,5000)</f>
        <v>70000</v>
      </c>
      <c r="N9" s="27" t="s">
        <v>19</v>
      </c>
      <c r="P9"/>
    </row>
    <row r="10" spans="1:16">
      <c r="A10">
        <v>4</v>
      </c>
      <c r="B10" s="4" t="s">
        <v>60</v>
      </c>
      <c r="C10" s="14">
        <v>1</v>
      </c>
      <c r="D10" s="14">
        <v>3</v>
      </c>
      <c r="E10">
        <v>2</v>
      </c>
      <c r="F10">
        <v>3</v>
      </c>
      <c r="G10" s="10"/>
      <c r="H10" s="10"/>
      <c r="K10" s="10"/>
      <c r="N10" s="10"/>
      <c r="P10"/>
    </row>
    <row r="11" spans="1:16" s="10" customFormat="1">
      <c r="A11">
        <v>5</v>
      </c>
      <c r="B11" s="4" t="s">
        <v>35</v>
      </c>
      <c r="C11" s="14"/>
      <c r="D11" s="14"/>
    </row>
    <row r="12" spans="1:16" s="10" customFormat="1">
      <c r="A12" s="10">
        <v>6</v>
      </c>
      <c r="B12" s="4" t="s">
        <v>50</v>
      </c>
      <c r="C12" s="14"/>
      <c r="D12" s="14"/>
    </row>
    <row r="13" spans="1:16" s="10" customFormat="1">
      <c r="B13" s="4"/>
      <c r="C13" s="14"/>
      <c r="D13" s="14"/>
      <c r="I13"/>
      <c r="L13"/>
      <c r="M13" s="9"/>
    </row>
    <row r="14" spans="1:16">
      <c r="G14" s="10"/>
      <c r="H14" s="10"/>
      <c r="I14"/>
      <c r="K14" s="10"/>
      <c r="L14"/>
      <c r="M14"/>
      <c r="N14" s="9"/>
      <c r="P14"/>
    </row>
    <row r="15" spans="1:16">
      <c r="A15" t="s">
        <v>4</v>
      </c>
      <c r="G15" s="10"/>
      <c r="H15" s="10"/>
      <c r="I15"/>
      <c r="K15" s="10"/>
      <c r="L15"/>
      <c r="M15"/>
      <c r="N15" s="10"/>
      <c r="P15"/>
    </row>
    <row r="16" spans="1:16">
      <c r="B16" s="39" t="s">
        <v>66</v>
      </c>
      <c r="G16" s="10"/>
      <c r="H16" s="10"/>
      <c r="I16"/>
      <c r="K16" s="10"/>
      <c r="L16"/>
      <c r="M16"/>
      <c r="N16" s="10"/>
      <c r="P16"/>
    </row>
    <row r="17" spans="1:16">
      <c r="B17" s="39" t="s">
        <v>67</v>
      </c>
      <c r="G17" s="10"/>
      <c r="H17" s="10"/>
      <c r="I17"/>
      <c r="K17" s="10"/>
      <c r="L17"/>
      <c r="M17"/>
      <c r="N17" s="10"/>
      <c r="P17"/>
    </row>
    <row r="18" spans="1:16">
      <c r="B18" s="39" t="s">
        <v>68</v>
      </c>
      <c r="G18" s="10"/>
      <c r="H18" s="10"/>
      <c r="I18"/>
      <c r="K18" s="10"/>
      <c r="L18"/>
      <c r="M18"/>
      <c r="N18" s="10"/>
      <c r="P18"/>
    </row>
    <row r="19" spans="1:16">
      <c r="B19" s="42" t="s">
        <v>75</v>
      </c>
      <c r="G19" s="10"/>
      <c r="H19" s="10"/>
      <c r="I19" s="14"/>
      <c r="J19" s="14"/>
      <c r="K19" s="10"/>
      <c r="L19"/>
      <c r="M19"/>
      <c r="N19" s="10"/>
      <c r="P19"/>
    </row>
    <row r="20" spans="1:16" s="10" customFormat="1">
      <c r="B20" s="42"/>
      <c r="I20" s="14"/>
      <c r="J20" s="14"/>
    </row>
    <row r="21" spans="1:16">
      <c r="A21" s="10"/>
      <c r="B21" s="42"/>
      <c r="C21" s="10"/>
      <c r="D21" s="10"/>
      <c r="G21" s="10"/>
      <c r="H21" s="10"/>
      <c r="I21" s="14"/>
      <c r="J21" s="14"/>
      <c r="K21" s="10"/>
      <c r="L21"/>
      <c r="M21"/>
      <c r="N21" s="10"/>
      <c r="P21"/>
    </row>
    <row r="22" spans="1:16">
      <c r="B22" s="40" t="s">
        <v>73</v>
      </c>
      <c r="G22" s="10"/>
      <c r="H22" s="10"/>
      <c r="I22" s="14"/>
      <c r="J22" s="14"/>
      <c r="K22" s="10"/>
      <c r="N22" s="10"/>
      <c r="P22"/>
    </row>
    <row r="23" spans="1:16" s="10" customFormat="1">
      <c r="A23"/>
      <c r="B23" s="41" t="s">
        <v>74</v>
      </c>
      <c r="C23"/>
      <c r="D23"/>
      <c r="I23"/>
      <c r="L23"/>
      <c r="M23"/>
    </row>
    <row r="24" spans="1:16">
      <c r="B24" s="18"/>
      <c r="G24" s="10"/>
      <c r="H24" s="10"/>
      <c r="I24"/>
      <c r="K24" s="10"/>
      <c r="L24"/>
      <c r="M24"/>
      <c r="N24" s="10"/>
      <c r="P24"/>
    </row>
    <row r="25" spans="1:16">
      <c r="G25" s="10"/>
      <c r="H25" s="10"/>
      <c r="I25"/>
      <c r="K25" s="10"/>
      <c r="L25"/>
      <c r="M25"/>
      <c r="N25" s="10"/>
      <c r="P25"/>
    </row>
    <row r="26" spans="1:16">
      <c r="A26" s="9" t="s">
        <v>5</v>
      </c>
      <c r="G26" s="10"/>
      <c r="H26" s="10"/>
      <c r="I26"/>
      <c r="K26" s="10"/>
      <c r="L26"/>
      <c r="M26"/>
      <c r="N26" s="10"/>
      <c r="P26"/>
    </row>
    <row r="27" spans="1:16">
      <c r="G27" s="10"/>
      <c r="H27" s="10"/>
      <c r="I27"/>
      <c r="K27" s="10"/>
      <c r="L27"/>
      <c r="M27"/>
      <c r="N27" s="10"/>
      <c r="P27"/>
    </row>
    <row r="28" spans="1:16">
      <c r="G28" s="10"/>
      <c r="H28" s="10"/>
      <c r="I28"/>
      <c r="K28" s="10"/>
      <c r="L28"/>
      <c r="M28"/>
      <c r="N28" s="10"/>
      <c r="P28"/>
    </row>
    <row r="29" spans="1:16">
      <c r="G29" s="10"/>
      <c r="H29" s="10"/>
      <c r="I29"/>
      <c r="K29" s="10"/>
      <c r="L29"/>
      <c r="M29"/>
      <c r="N29" s="10"/>
      <c r="P29"/>
    </row>
    <row r="30" spans="1:16">
      <c r="G30" s="10"/>
      <c r="H30" s="10"/>
      <c r="I30"/>
      <c r="K30" s="10"/>
      <c r="L30"/>
      <c r="M30"/>
      <c r="N30" s="10"/>
      <c r="P30"/>
    </row>
    <row r="31" spans="1:16">
      <c r="G31" s="10"/>
      <c r="H31" s="10"/>
      <c r="I31"/>
      <c r="K31" s="10"/>
      <c r="L31"/>
      <c r="M31"/>
      <c r="N31" s="10"/>
      <c r="P31"/>
    </row>
    <row r="32" spans="1:16">
      <c r="G32" s="10"/>
      <c r="H32" s="10"/>
      <c r="I32"/>
      <c r="K32" s="10"/>
      <c r="L32"/>
      <c r="M32"/>
      <c r="N32" s="10"/>
      <c r="P32"/>
    </row>
    <row r="33" spans="2:16">
      <c r="G33" s="10"/>
      <c r="H33" s="10"/>
      <c r="I33"/>
      <c r="K33" s="10"/>
      <c r="L33"/>
      <c r="M33"/>
      <c r="N33" s="10"/>
      <c r="P33"/>
    </row>
    <row r="34" spans="2:16">
      <c r="G34" s="10"/>
      <c r="H34" s="10"/>
      <c r="I34"/>
      <c r="K34" s="10"/>
      <c r="L34"/>
      <c r="M34"/>
      <c r="N34" s="10"/>
      <c r="P34"/>
    </row>
    <row r="35" spans="2:16">
      <c r="B35" s="28"/>
      <c r="G35" s="10"/>
      <c r="H35" s="10"/>
      <c r="I35"/>
      <c r="K35" s="10"/>
      <c r="L35"/>
      <c r="M35"/>
      <c r="N35" s="10"/>
      <c r="P35"/>
    </row>
    <row r="36" spans="2:16">
      <c r="B36" s="28"/>
      <c r="G36" s="10"/>
      <c r="H36" s="10"/>
      <c r="I36"/>
      <c r="K36" s="10"/>
      <c r="L36"/>
      <c r="M36"/>
      <c r="N36" s="10"/>
      <c r="P36"/>
    </row>
    <row r="37" spans="2:16">
      <c r="B37" s="28"/>
      <c r="G37" s="10"/>
      <c r="H37" s="10"/>
      <c r="I37"/>
      <c r="K37" s="10"/>
      <c r="L37"/>
      <c r="M37"/>
      <c r="N37" s="10"/>
      <c r="P37"/>
    </row>
    <row r="38" spans="2:16">
      <c r="G38" s="10"/>
      <c r="H38" s="10"/>
      <c r="I38"/>
      <c r="K38" s="10"/>
      <c r="L38"/>
      <c r="M38"/>
      <c r="N38" s="10"/>
      <c r="P38"/>
    </row>
    <row r="39" spans="2:16">
      <c r="G39" s="10"/>
      <c r="H39" s="10"/>
      <c r="I39"/>
      <c r="K39" s="10"/>
      <c r="L39"/>
      <c r="M39"/>
      <c r="N39" s="10"/>
      <c r="P39"/>
    </row>
    <row r="40" spans="2:16">
      <c r="G40" s="10"/>
      <c r="H40" s="10"/>
      <c r="I40"/>
      <c r="K40" s="10"/>
      <c r="L40"/>
      <c r="M40"/>
      <c r="N40" s="10"/>
      <c r="P40"/>
    </row>
    <row r="41" spans="2:16">
      <c r="G41" s="10"/>
      <c r="H41" s="10"/>
      <c r="I41"/>
      <c r="K41" s="10"/>
      <c r="L41"/>
      <c r="M41"/>
      <c r="N41" s="10"/>
      <c r="P41"/>
    </row>
    <row r="42" spans="2:16">
      <c r="G42" s="10"/>
      <c r="H42" s="10"/>
      <c r="I42"/>
      <c r="K42" s="10"/>
      <c r="L42"/>
      <c r="M42"/>
      <c r="N42" s="10"/>
      <c r="P42"/>
    </row>
    <row r="43" spans="2:16">
      <c r="G43" s="10"/>
      <c r="H43" s="10"/>
      <c r="I43"/>
      <c r="K43" s="10"/>
      <c r="L43"/>
      <c r="M43"/>
      <c r="N43" s="10"/>
      <c r="P43"/>
    </row>
    <row r="44" spans="2:16">
      <c r="G44" s="10"/>
      <c r="H44" s="10"/>
      <c r="I44"/>
      <c r="K44" s="10"/>
      <c r="L44"/>
      <c r="M44"/>
      <c r="N44" s="10"/>
      <c r="P44"/>
    </row>
    <row r="45" spans="2:16">
      <c r="G45" s="10"/>
      <c r="H45" s="10"/>
      <c r="I45"/>
      <c r="K45" s="10"/>
      <c r="L45"/>
      <c r="M45"/>
      <c r="N45" s="10"/>
      <c r="P45"/>
    </row>
    <row r="46" spans="2:16">
      <c r="G46" s="10"/>
      <c r="H46" s="10"/>
      <c r="I46"/>
      <c r="K46" s="10"/>
      <c r="L46"/>
      <c r="M46"/>
      <c r="N46" s="10"/>
      <c r="P46"/>
    </row>
    <row r="47" spans="2:16">
      <c r="G47" s="10"/>
      <c r="H47" s="10"/>
      <c r="I47"/>
      <c r="K47" s="10"/>
      <c r="L47"/>
      <c r="M47"/>
      <c r="N47" s="10"/>
      <c r="P47"/>
    </row>
    <row r="48" spans="2:16">
      <c r="G48" s="10"/>
      <c r="H48" s="10"/>
      <c r="I48"/>
      <c r="K48" s="10"/>
      <c r="L48"/>
      <c r="M48"/>
      <c r="N48" s="10"/>
      <c r="P48"/>
    </row>
    <row r="49" spans="7:16">
      <c r="G49" s="10"/>
      <c r="H49" s="10"/>
      <c r="I49"/>
      <c r="K49" s="10"/>
      <c r="L49"/>
      <c r="M49"/>
      <c r="N49" s="10"/>
      <c r="P49"/>
    </row>
    <row r="50" spans="7:16">
      <c r="G50" s="10"/>
      <c r="H50" s="10"/>
      <c r="I50"/>
      <c r="K50" s="10"/>
      <c r="L50"/>
      <c r="M50"/>
      <c r="N50" s="10"/>
      <c r="P50"/>
    </row>
    <row r="51" spans="7:16">
      <c r="G51" s="10"/>
      <c r="H51" s="10"/>
      <c r="I51"/>
      <c r="K51" s="10"/>
      <c r="L51"/>
      <c r="M51"/>
      <c r="N51" s="10"/>
      <c r="P51"/>
    </row>
    <row r="52" spans="7:16">
      <c r="G52" s="10"/>
      <c r="H52" s="10"/>
      <c r="I52"/>
      <c r="K52" s="10"/>
      <c r="L52"/>
      <c r="M52"/>
      <c r="N52" s="10"/>
      <c r="P52"/>
    </row>
    <row r="53" spans="7:16">
      <c r="G53" s="10"/>
      <c r="H53" s="10"/>
      <c r="I53"/>
      <c r="K53" s="10"/>
      <c r="L53"/>
      <c r="M53"/>
      <c r="N53" s="10"/>
      <c r="P53"/>
    </row>
    <row r="54" spans="7:16">
      <c r="G54" s="10"/>
      <c r="H54" s="10"/>
      <c r="I54"/>
      <c r="K54" s="10"/>
      <c r="L54"/>
      <c r="M54"/>
      <c r="N54" s="10"/>
      <c r="P54"/>
    </row>
    <row r="55" spans="7:16">
      <c r="G55" s="10"/>
      <c r="H55" s="10"/>
      <c r="I55"/>
      <c r="K55" s="10"/>
      <c r="L55"/>
      <c r="M55"/>
      <c r="N55" s="10"/>
      <c r="P55"/>
    </row>
    <row r="56" spans="7:16">
      <c r="G56" s="10"/>
      <c r="H56" s="10"/>
      <c r="I56"/>
      <c r="K56" s="10"/>
      <c r="L56"/>
      <c r="M56"/>
      <c r="N56" s="10"/>
      <c r="P56"/>
    </row>
    <row r="57" spans="7:16">
      <c r="G57" s="10"/>
      <c r="H57" s="10"/>
      <c r="I57"/>
      <c r="K57" s="10"/>
      <c r="L57"/>
      <c r="M57"/>
      <c r="N57" s="10"/>
      <c r="P57"/>
    </row>
    <row r="58" spans="7:16">
      <c r="G58" s="10"/>
      <c r="H58" s="10"/>
      <c r="I58"/>
      <c r="K58" s="10"/>
      <c r="L58"/>
      <c r="M58"/>
      <c r="N58" s="10"/>
      <c r="P58"/>
    </row>
    <row r="59" spans="7:16">
      <c r="G59" s="10"/>
      <c r="H59" s="10"/>
      <c r="I59"/>
      <c r="K59" s="10"/>
      <c r="L59"/>
      <c r="M59"/>
      <c r="N59" s="10"/>
      <c r="P59"/>
    </row>
    <row r="60" spans="7:16">
      <c r="G60" s="10"/>
      <c r="H60" s="10"/>
      <c r="I60"/>
      <c r="K60" s="10"/>
      <c r="L60"/>
      <c r="M60"/>
      <c r="N60" s="10"/>
      <c r="P60"/>
    </row>
    <row r="61" spans="7:16">
      <c r="G61" s="10"/>
      <c r="H61" s="10"/>
      <c r="I61"/>
      <c r="K61" s="10"/>
      <c r="L61"/>
      <c r="M61"/>
      <c r="N61" s="10"/>
      <c r="P61"/>
    </row>
    <row r="62" spans="7:16">
      <c r="G62" s="10"/>
      <c r="H62" s="10"/>
      <c r="I62"/>
      <c r="K62" s="10"/>
      <c r="L62"/>
      <c r="M62"/>
      <c r="N62" s="10"/>
      <c r="P62"/>
    </row>
    <row r="63" spans="7:16">
      <c r="G63" s="10"/>
      <c r="H63" s="10"/>
      <c r="I63"/>
      <c r="K63" s="10"/>
      <c r="L63"/>
      <c r="M63"/>
      <c r="N63" s="10"/>
      <c r="P63"/>
    </row>
    <row r="64" spans="7:16">
      <c r="G64" s="10"/>
      <c r="H64" s="10"/>
      <c r="I64"/>
      <c r="K64" s="10"/>
      <c r="L64"/>
      <c r="M64"/>
      <c r="N64" s="10"/>
      <c r="P64"/>
    </row>
    <row r="65" spans="7:16">
      <c r="G65" s="10"/>
      <c r="H65" s="10"/>
      <c r="I65"/>
      <c r="K65" s="10"/>
      <c r="L65"/>
      <c r="M65"/>
      <c r="N65" s="10"/>
      <c r="P65"/>
    </row>
    <row r="66" spans="7:16">
      <c r="G66" s="10"/>
      <c r="H66" s="10"/>
      <c r="I66"/>
      <c r="K66" s="10"/>
      <c r="L66"/>
      <c r="M66"/>
      <c r="N66" s="10"/>
      <c r="P66"/>
    </row>
    <row r="67" spans="7:16">
      <c r="G67" s="10"/>
      <c r="H67" s="10"/>
      <c r="I67"/>
      <c r="K67" s="10"/>
      <c r="L67"/>
      <c r="M67"/>
      <c r="N67" s="10"/>
      <c r="P67"/>
    </row>
    <row r="68" spans="7:16">
      <c r="G68" s="10"/>
      <c r="H68" s="10"/>
      <c r="I68"/>
      <c r="K68" s="10"/>
      <c r="L68"/>
      <c r="M68"/>
      <c r="N68" s="10"/>
      <c r="P68"/>
    </row>
    <row r="69" spans="7:16">
      <c r="G69" s="10"/>
      <c r="H69" s="10"/>
      <c r="I69"/>
      <c r="K69" s="10"/>
      <c r="L69"/>
      <c r="M69"/>
      <c r="N69" s="10"/>
      <c r="P69"/>
    </row>
    <row r="70" spans="7:16">
      <c r="G70" s="10"/>
      <c r="H70" s="10"/>
      <c r="I70"/>
      <c r="K70" s="10"/>
      <c r="L70"/>
      <c r="M70"/>
      <c r="N70" s="10"/>
      <c r="P70"/>
    </row>
    <row r="71" spans="7:16">
      <c r="G71" s="10"/>
      <c r="H71" s="10"/>
      <c r="I71"/>
      <c r="K71" s="10"/>
      <c r="L71"/>
      <c r="M71"/>
      <c r="N71" s="10"/>
      <c r="P71"/>
    </row>
    <row r="72" spans="7:16">
      <c r="G72" s="10"/>
      <c r="H72" s="10"/>
      <c r="I72"/>
      <c r="K72" s="10"/>
      <c r="L72"/>
      <c r="M72"/>
      <c r="N72" s="10"/>
      <c r="P72"/>
    </row>
    <row r="73" spans="7:16">
      <c r="G73" s="10"/>
      <c r="H73" s="10"/>
      <c r="I73"/>
      <c r="K73" s="10"/>
      <c r="L73"/>
      <c r="M73"/>
      <c r="N73" s="10"/>
      <c r="P73"/>
    </row>
    <row r="74" spans="7:16">
      <c r="G74" s="10"/>
      <c r="H74" s="10"/>
      <c r="I74"/>
      <c r="K74" s="10"/>
      <c r="L74"/>
      <c r="M74"/>
      <c r="N74" s="10"/>
      <c r="P74"/>
    </row>
    <row r="75" spans="7:16">
      <c r="G75" s="10"/>
      <c r="H75" s="10"/>
      <c r="I75"/>
      <c r="K75" s="10"/>
      <c r="L75"/>
      <c r="M75"/>
      <c r="N75" s="10"/>
      <c r="P75"/>
    </row>
    <row r="76" spans="7:16">
      <c r="G76" s="10"/>
      <c r="H76" s="10"/>
      <c r="I76"/>
      <c r="K76" s="10"/>
      <c r="L76"/>
      <c r="M76"/>
      <c r="N76" s="10"/>
      <c r="P76"/>
    </row>
    <row r="77" spans="7:16">
      <c r="G77" s="10"/>
      <c r="H77" s="10"/>
      <c r="I77"/>
      <c r="K77" s="10"/>
      <c r="L77"/>
      <c r="M77"/>
      <c r="N77" s="10"/>
      <c r="P77"/>
    </row>
    <row r="78" spans="7:16">
      <c r="G78" s="10"/>
      <c r="H78" s="10"/>
      <c r="I78"/>
      <c r="K78" s="10"/>
      <c r="L78"/>
      <c r="M78"/>
      <c r="N78" s="10"/>
      <c r="P78"/>
    </row>
    <row r="79" spans="7:16">
      <c r="G79" s="10"/>
      <c r="H79" s="10"/>
      <c r="I79"/>
      <c r="K79" s="10"/>
      <c r="L79"/>
      <c r="M79"/>
      <c r="N79" s="10"/>
      <c r="P79"/>
    </row>
    <row r="80" spans="7:16">
      <c r="G80" s="10"/>
      <c r="H80" s="10"/>
      <c r="I80"/>
      <c r="K80" s="10"/>
      <c r="L80"/>
      <c r="M80"/>
      <c r="N80" s="10"/>
      <c r="P80"/>
    </row>
    <row r="81" spans="7:16">
      <c r="G81" s="10"/>
      <c r="H81" s="10"/>
      <c r="I81"/>
      <c r="K81" s="10"/>
      <c r="L81"/>
      <c r="M81"/>
      <c r="N81" s="10"/>
      <c r="P81"/>
    </row>
    <row r="82" spans="7:16">
      <c r="G82" s="10"/>
      <c r="H82" s="10"/>
      <c r="I82"/>
      <c r="K82" s="10"/>
      <c r="L82"/>
      <c r="M82"/>
      <c r="N82" s="10"/>
      <c r="P82"/>
    </row>
    <row r="83" spans="7:16">
      <c r="G83" s="10"/>
      <c r="H83" s="10"/>
      <c r="I83"/>
      <c r="K83" s="10"/>
      <c r="L83"/>
      <c r="M83"/>
      <c r="N83" s="10"/>
      <c r="P83"/>
    </row>
    <row r="84" spans="7:16">
      <c r="G84" s="10"/>
      <c r="H84" s="10"/>
      <c r="I84"/>
      <c r="K84" s="10"/>
      <c r="L84"/>
      <c r="M84"/>
      <c r="N84" s="10"/>
      <c r="P84"/>
    </row>
    <row r="85" spans="7:16">
      <c r="G85" s="10"/>
      <c r="H85" s="10"/>
      <c r="I85"/>
      <c r="K85" s="10"/>
      <c r="L85"/>
      <c r="M85"/>
      <c r="N85" s="10"/>
      <c r="P85"/>
    </row>
    <row r="86" spans="7:16">
      <c r="G86" s="10"/>
      <c r="H86" s="10"/>
      <c r="I86"/>
      <c r="K86" s="10"/>
      <c r="L86"/>
      <c r="M86"/>
      <c r="N86" s="10"/>
      <c r="P86"/>
    </row>
    <row r="87" spans="7:16">
      <c r="G87" s="10"/>
      <c r="H87" s="10"/>
      <c r="I87"/>
      <c r="K87" s="10"/>
      <c r="L87"/>
      <c r="M87"/>
      <c r="N87" s="10"/>
      <c r="P87"/>
    </row>
    <row r="88" spans="7:16">
      <c r="G88" s="10"/>
      <c r="H88" s="10"/>
      <c r="I88"/>
      <c r="K88" s="10"/>
      <c r="L88"/>
      <c r="M88"/>
      <c r="N88" s="10"/>
      <c r="P88"/>
    </row>
    <row r="89" spans="7:16">
      <c r="G89" s="10"/>
      <c r="H89" s="10"/>
      <c r="I89"/>
      <c r="K89" s="10"/>
      <c r="L89"/>
      <c r="M89"/>
      <c r="N89" s="10"/>
      <c r="P89"/>
    </row>
    <row r="90" spans="7:16">
      <c r="G90" s="10"/>
      <c r="H90" s="10"/>
      <c r="I90"/>
      <c r="K90" s="10"/>
      <c r="L90"/>
      <c r="M90"/>
      <c r="N90" s="10"/>
      <c r="P90"/>
    </row>
    <row r="91" spans="7:16">
      <c r="G91" s="10"/>
      <c r="H91" s="10"/>
      <c r="I91"/>
      <c r="K91" s="10"/>
      <c r="L91"/>
      <c r="M91"/>
      <c r="N91" s="10"/>
      <c r="P91"/>
    </row>
    <row r="92" spans="7:16">
      <c r="G92" s="10"/>
      <c r="H92" s="10"/>
      <c r="I92"/>
      <c r="K92" s="10"/>
      <c r="L92"/>
      <c r="M92"/>
      <c r="N92" s="10"/>
      <c r="P92"/>
    </row>
    <row r="93" spans="7:16">
      <c r="G93" s="10"/>
      <c r="H93" s="10"/>
      <c r="I93"/>
      <c r="K93" s="10"/>
      <c r="L93"/>
      <c r="M93"/>
      <c r="N93" s="10"/>
      <c r="P93"/>
    </row>
    <row r="94" spans="7:16">
      <c r="G94" s="10"/>
      <c r="H94" s="10"/>
      <c r="I94"/>
      <c r="K94" s="10"/>
      <c r="L94"/>
      <c r="M94"/>
      <c r="N94" s="10"/>
      <c r="P94"/>
    </row>
    <row r="95" spans="7:16">
      <c r="G95" s="10"/>
      <c r="H95" s="10"/>
      <c r="I95"/>
      <c r="K95" s="10"/>
      <c r="L95"/>
      <c r="M95"/>
      <c r="N95" s="10"/>
      <c r="P95"/>
    </row>
    <row r="96" spans="7:16">
      <c r="G96" s="10"/>
      <c r="H96" s="10"/>
      <c r="I96"/>
      <c r="K96" s="10"/>
      <c r="L96"/>
      <c r="M96"/>
      <c r="N96" s="10"/>
      <c r="P96"/>
    </row>
    <row r="97" spans="7:16">
      <c r="G97" s="10"/>
      <c r="H97" s="10"/>
      <c r="I97"/>
      <c r="K97" s="10"/>
      <c r="L97"/>
      <c r="M97"/>
      <c r="N97" s="10"/>
      <c r="P97"/>
    </row>
    <row r="98" spans="7:16">
      <c r="G98" s="10"/>
      <c r="H98" s="10"/>
      <c r="I98"/>
      <c r="K98" s="10"/>
      <c r="L98"/>
      <c r="M98"/>
      <c r="N98" s="10"/>
      <c r="P98"/>
    </row>
    <row r="99" spans="7:16">
      <c r="G99" s="10"/>
      <c r="H99" s="10"/>
      <c r="I99"/>
      <c r="K99" s="10"/>
      <c r="L99"/>
      <c r="M99"/>
      <c r="N99" s="10"/>
      <c r="P99"/>
    </row>
    <row r="100" spans="7:16">
      <c r="G100" s="10"/>
      <c r="H100" s="10"/>
      <c r="I100"/>
      <c r="K100" s="10"/>
      <c r="L100"/>
      <c r="M100"/>
      <c r="N100" s="10"/>
      <c r="P100"/>
    </row>
    <row r="101" spans="7:16">
      <c r="G101" s="10"/>
      <c r="H101" s="10"/>
      <c r="I101"/>
      <c r="K101" s="10"/>
      <c r="L101"/>
      <c r="M101"/>
      <c r="N101" s="10"/>
      <c r="P101"/>
    </row>
    <row r="102" spans="7:16">
      <c r="G102" s="10"/>
      <c r="H102" s="10"/>
      <c r="I102"/>
      <c r="K102" s="10"/>
      <c r="L102"/>
      <c r="M102"/>
      <c r="N102" s="10"/>
      <c r="P102"/>
    </row>
    <row r="103" spans="7:16">
      <c r="G103" s="10"/>
      <c r="H103" s="10"/>
      <c r="I103"/>
      <c r="K103" s="10"/>
      <c r="L103"/>
      <c r="M103"/>
      <c r="N103" s="10"/>
      <c r="P103"/>
    </row>
  </sheetData>
  <mergeCells count="8">
    <mergeCell ref="L7:M7"/>
    <mergeCell ref="C1:D1"/>
    <mergeCell ref="E1:F1"/>
    <mergeCell ref="A5:A6"/>
    <mergeCell ref="B5:B6"/>
    <mergeCell ref="C5:D5"/>
    <mergeCell ref="G1:H1"/>
    <mergeCell ref="E5:F5"/>
  </mergeCells>
  <pageMargins left="0.7" right="0.7" top="0.75" bottom="0.75" header="0.3" footer="0.3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34" sqref="B34"/>
    </sheetView>
  </sheetViews>
  <sheetFormatPr baseColWidth="10" defaultColWidth="8.83203125" defaultRowHeight="14" x14ac:dyDescent="0"/>
  <cols>
    <col min="1" max="1" width="3.33203125" style="10" customWidth="1"/>
    <col min="2" max="2" width="39.5" customWidth="1"/>
    <col min="3" max="3" width="7.33203125" style="10" bestFit="1" customWidth="1"/>
    <col min="4" max="4" width="6" bestFit="1" customWidth="1"/>
    <col min="5" max="5" width="7" bestFit="1" customWidth="1"/>
  </cols>
  <sheetData>
    <row r="2" spans="2:5">
      <c r="B2" s="5" t="s">
        <v>43</v>
      </c>
      <c r="C2" s="5" t="s">
        <v>12</v>
      </c>
      <c r="D2" s="5" t="s">
        <v>10</v>
      </c>
      <c r="E2" s="5" t="s">
        <v>11</v>
      </c>
    </row>
    <row r="3" spans="2:5">
      <c r="B3" s="17" t="s">
        <v>13</v>
      </c>
      <c r="C3" s="51">
        <f>SUM(E4:E40)</f>
        <v>0</v>
      </c>
      <c r="D3" s="52"/>
      <c r="E3" s="53"/>
    </row>
    <row r="4" spans="2:5">
      <c r="B4" s="16" t="s">
        <v>7</v>
      </c>
      <c r="C4" s="16">
        <v>0</v>
      </c>
      <c r="D4" s="5">
        <v>17400</v>
      </c>
      <c r="E4" s="5">
        <f>C4*D4</f>
        <v>0</v>
      </c>
    </row>
    <row r="5" spans="2:5">
      <c r="B5" s="16" t="s">
        <v>8</v>
      </c>
      <c r="C5" s="16">
        <v>0</v>
      </c>
      <c r="D5" s="5">
        <v>13000</v>
      </c>
      <c r="E5" s="5">
        <f>C5*D5</f>
        <v>0</v>
      </c>
    </row>
    <row r="6" spans="2:5">
      <c r="B6" s="16" t="s">
        <v>62</v>
      </c>
      <c r="C6" s="16">
        <v>0</v>
      </c>
      <c r="D6" s="5">
        <v>6300</v>
      </c>
      <c r="E6" s="5">
        <f>C6*D6</f>
        <v>0</v>
      </c>
    </row>
    <row r="8" spans="2:5">
      <c r="B8" s="10"/>
      <c r="D8" s="10"/>
      <c r="E8" s="10"/>
    </row>
    <row r="11" spans="2:5">
      <c r="B11" s="10"/>
      <c r="D11" s="10"/>
      <c r="E11" s="10"/>
    </row>
    <row r="12" spans="2:5">
      <c r="B12" s="10"/>
      <c r="D12" s="10"/>
      <c r="E12" s="10"/>
    </row>
    <row r="13" spans="2:5">
      <c r="B13" s="10"/>
      <c r="D13" s="10"/>
      <c r="E13" s="10"/>
    </row>
    <row r="14" spans="2:5">
      <c r="B14" s="10"/>
      <c r="D14" s="10"/>
      <c r="E14" s="10"/>
    </row>
    <row r="24" spans="2:5">
      <c r="B24" s="10"/>
      <c r="D24" s="10"/>
      <c r="E24" s="10"/>
    </row>
  </sheetData>
  <mergeCells count="1">
    <mergeCell ref="C3:E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workbookViewId="0">
      <selection activeCell="C13" sqref="C13:D13"/>
    </sheetView>
  </sheetViews>
  <sheetFormatPr baseColWidth="10" defaultColWidth="8.83203125" defaultRowHeight="14" x14ac:dyDescent="0"/>
  <cols>
    <col min="1" max="2" width="4.6640625" customWidth="1"/>
    <col min="3" max="3" width="5.6640625" customWidth="1"/>
    <col min="4" max="33" width="4.6640625" customWidth="1"/>
  </cols>
  <sheetData>
    <row r="1" spans="1:29">
      <c r="A1" t="s">
        <v>20</v>
      </c>
    </row>
    <row r="2" spans="1:29">
      <c r="A2" t="s">
        <v>21</v>
      </c>
    </row>
    <row r="4" spans="1:29">
      <c r="A4" t="s">
        <v>22</v>
      </c>
      <c r="AC4" t="s">
        <v>69</v>
      </c>
    </row>
    <row r="6" spans="1:29">
      <c r="A6" t="s">
        <v>24</v>
      </c>
      <c r="C6" s="3"/>
      <c r="AC6" t="s">
        <v>70</v>
      </c>
    </row>
    <row r="7" spans="1:29">
      <c r="A7" s="31" t="s">
        <v>25</v>
      </c>
      <c r="B7" s="31" t="s">
        <v>26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29" s="10" customFormat="1">
      <c r="A8" s="30" t="s">
        <v>36</v>
      </c>
      <c r="B8" s="30"/>
      <c r="C8" s="9">
        <v>1</v>
      </c>
      <c r="D8" s="9">
        <v>2</v>
      </c>
      <c r="E8" s="30"/>
      <c r="F8" s="30" t="s">
        <v>39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29" s="10" customFormat="1">
      <c r="A9" s="31" t="s">
        <v>23</v>
      </c>
      <c r="B9" s="31" t="s">
        <v>44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29" s="10" customFormat="1">
      <c r="A10" s="30" t="s">
        <v>36</v>
      </c>
      <c r="B10" s="30"/>
      <c r="C10" s="9">
        <v>2</v>
      </c>
      <c r="D10" s="9">
        <v>4</v>
      </c>
      <c r="E10" s="30"/>
      <c r="F10" s="30" t="s">
        <v>39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29">
      <c r="A11" s="31" t="s">
        <v>33</v>
      </c>
      <c r="B11" s="31" t="s">
        <v>34</v>
      </c>
      <c r="C11" s="31"/>
      <c r="D11" s="31"/>
      <c r="E11" s="31"/>
      <c r="F11" s="31"/>
      <c r="G11" s="31"/>
      <c r="H11" s="31"/>
    </row>
    <row r="12" spans="1:29" s="10" customFormat="1">
      <c r="A12" s="30" t="s">
        <v>36</v>
      </c>
      <c r="B12" s="30"/>
      <c r="C12" s="9">
        <v>2</v>
      </c>
      <c r="D12" s="9">
        <v>3</v>
      </c>
      <c r="E12" s="30"/>
      <c r="F12" s="30" t="s">
        <v>39</v>
      </c>
    </row>
    <row r="13" spans="1:29" s="10" customFormat="1">
      <c r="A13" s="30" t="s">
        <v>37</v>
      </c>
      <c r="B13" s="30"/>
      <c r="C13" s="30">
        <v>35</v>
      </c>
      <c r="D13" s="30">
        <v>45</v>
      </c>
      <c r="E13" s="30"/>
      <c r="F13" s="30" t="s">
        <v>40</v>
      </c>
      <c r="G13" s="29"/>
      <c r="H13" s="29"/>
      <c r="I13" s="29"/>
      <c r="J13" s="29"/>
      <c r="K13" s="29"/>
    </row>
    <row r="14" spans="1:29">
      <c r="B14" t="s">
        <v>27</v>
      </c>
      <c r="C14" s="1"/>
    </row>
    <row r="15" spans="1:29">
      <c r="B15" s="2"/>
      <c r="C15" t="s">
        <v>28</v>
      </c>
    </row>
    <row r="16" spans="1:29">
      <c r="C16" s="10" t="s">
        <v>46</v>
      </c>
    </row>
    <row r="17" spans="1:11" s="10" customFormat="1">
      <c r="C17" s="10" t="s">
        <v>45</v>
      </c>
    </row>
    <row r="18" spans="1:11" s="10" customFormat="1">
      <c r="C18" s="10" t="s">
        <v>71</v>
      </c>
    </row>
    <row r="19" spans="1:11">
      <c r="B19" s="2"/>
      <c r="C19" t="s">
        <v>47</v>
      </c>
    </row>
    <row r="20" spans="1:11">
      <c r="B20" s="2"/>
      <c r="C20" t="s">
        <v>29</v>
      </c>
    </row>
    <row r="21" spans="1:11">
      <c r="C21" t="s">
        <v>30</v>
      </c>
    </row>
    <row r="22" spans="1:11" s="10" customFormat="1">
      <c r="C22" s="10" t="s">
        <v>72</v>
      </c>
    </row>
    <row r="23" spans="1:11">
      <c r="B23" s="33" t="s">
        <v>31</v>
      </c>
    </row>
    <row r="24" spans="1:11">
      <c r="C24" s="32" t="s">
        <v>41</v>
      </c>
    </row>
    <row r="25" spans="1:11" s="10" customFormat="1">
      <c r="C25" s="32" t="s">
        <v>48</v>
      </c>
    </row>
    <row r="26" spans="1:11" s="10" customFormat="1">
      <c r="C26" s="32" t="s">
        <v>32</v>
      </c>
    </row>
    <row r="27" spans="1:11">
      <c r="C27" s="32" t="s">
        <v>49</v>
      </c>
    </row>
    <row r="28" spans="1:11" s="10" customFormat="1">
      <c r="A28" s="31" t="s">
        <v>38</v>
      </c>
      <c r="B28" s="31" t="s">
        <v>53</v>
      </c>
      <c r="C28" s="34"/>
      <c r="D28" s="31"/>
      <c r="E28" s="31"/>
      <c r="F28" s="31"/>
      <c r="G28" s="31"/>
      <c r="H28" s="31"/>
      <c r="I28" s="31"/>
      <c r="J28" s="31"/>
    </row>
    <row r="29" spans="1:11" s="10" customFormat="1">
      <c r="A29" s="30" t="s">
        <v>36</v>
      </c>
      <c r="B29" s="30"/>
      <c r="C29" s="9">
        <v>2</v>
      </c>
      <c r="D29" s="9">
        <v>3</v>
      </c>
      <c r="E29" s="30"/>
      <c r="F29" s="30" t="s">
        <v>39</v>
      </c>
    </row>
    <row r="30" spans="1:11">
      <c r="A30" s="31" t="s">
        <v>51</v>
      </c>
      <c r="B30" s="31" t="s">
        <v>35</v>
      </c>
      <c r="C30" s="31"/>
      <c r="D30" s="31"/>
      <c r="E30" s="31"/>
      <c r="F30" s="31"/>
      <c r="G30" s="31"/>
      <c r="H30" s="31"/>
    </row>
    <row r="31" spans="1:11">
      <c r="A31" s="30" t="s">
        <v>36</v>
      </c>
      <c r="B31" s="30"/>
      <c r="C31" s="9">
        <v>5</v>
      </c>
      <c r="D31" s="9">
        <v>15</v>
      </c>
      <c r="E31" s="30"/>
      <c r="F31" s="30" t="s">
        <v>39</v>
      </c>
      <c r="G31" s="29"/>
      <c r="H31" s="29"/>
      <c r="I31" s="29"/>
      <c r="J31" s="29"/>
      <c r="K31" s="29"/>
    </row>
    <row r="32" spans="1:11">
      <c r="A32" s="30" t="s">
        <v>37</v>
      </c>
      <c r="B32" s="30"/>
      <c r="C32" s="30">
        <v>150</v>
      </c>
      <c r="D32" s="30">
        <v>300</v>
      </c>
      <c r="E32" s="30"/>
      <c r="F32" s="30" t="s">
        <v>40</v>
      </c>
      <c r="G32" s="29"/>
      <c r="H32" s="29"/>
      <c r="I32" s="29"/>
      <c r="J32" s="29"/>
      <c r="K32" s="29"/>
    </row>
    <row r="33" spans="1:8">
      <c r="A33" s="31" t="s">
        <v>52</v>
      </c>
      <c r="B33" s="31" t="s">
        <v>50</v>
      </c>
      <c r="C33" s="31"/>
      <c r="D33" s="31"/>
      <c r="E33" s="31"/>
      <c r="F33" s="31"/>
      <c r="G33" s="31"/>
      <c r="H33" s="31"/>
    </row>
    <row r="34" spans="1:8">
      <c r="A34" s="30" t="s">
        <v>36</v>
      </c>
      <c r="B34" s="30"/>
      <c r="C34" s="9">
        <v>3</v>
      </c>
      <c r="D34" s="9">
        <v>5</v>
      </c>
      <c r="E34" s="30"/>
      <c r="F34" s="30" t="s">
        <v>39</v>
      </c>
    </row>
    <row r="35" spans="1:8">
      <c r="A35" s="30"/>
      <c r="B35" s="30"/>
      <c r="C35" s="30"/>
      <c r="D35" s="30"/>
      <c r="E35" s="30"/>
      <c r="F35" s="30"/>
    </row>
    <row r="36" spans="1:8">
      <c r="A36" s="30" t="s">
        <v>42</v>
      </c>
    </row>
    <row r="37" spans="1:8">
      <c r="A37" s="30" t="s">
        <v>36</v>
      </c>
      <c r="C37" s="9">
        <v>15</v>
      </c>
      <c r="D37" s="9">
        <v>31</v>
      </c>
      <c r="F37" s="30" t="s">
        <v>39</v>
      </c>
    </row>
    <row r="38" spans="1:8">
      <c r="A38" s="30" t="s">
        <v>37</v>
      </c>
      <c r="C38" s="9">
        <v>175</v>
      </c>
      <c r="D38" s="9">
        <v>335</v>
      </c>
      <c r="F38" s="30" t="s">
        <v>40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35" sqref="G35"/>
    </sheetView>
  </sheetViews>
  <sheetFormatPr baseColWidth="10" defaultColWidth="8.83203125" defaultRowHeight="14" x14ac:dyDescent="0"/>
  <cols>
    <col min="1" max="8" width="4.6640625" customWidth="1"/>
    <col min="9" max="9" width="10.5" customWidth="1"/>
    <col min="10" max="10" width="10" customWidth="1"/>
  </cols>
  <sheetData>
    <row r="2" spans="1:9">
      <c r="A2" s="9"/>
    </row>
    <row r="5" spans="1:9">
      <c r="A5" s="13"/>
    </row>
    <row r="6" spans="1:9" s="10" customFormat="1">
      <c r="A6" s="13"/>
    </row>
    <row r="7" spans="1:9" s="10" customFormat="1">
      <c r="A7" s="13"/>
    </row>
    <row r="8" spans="1:9">
      <c r="A8" s="9"/>
    </row>
    <row r="9" spans="1:9">
      <c r="I9" s="10"/>
    </row>
    <row r="11" spans="1:9">
      <c r="A11" s="13"/>
    </row>
    <row r="12" spans="1:9" s="10" customFormat="1">
      <c r="A12" s="13"/>
    </row>
    <row r="14" spans="1:9" s="10" customFormat="1">
      <c r="A14" s="13"/>
    </row>
    <row r="15" spans="1:9" s="10" customFormat="1"/>
  </sheetData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Лицензии</vt:lpstr>
      <vt:lpstr>описание проекта</vt:lpstr>
      <vt:lpstr>оборудование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2015-03-25T09:49:25Z</dcterms:modified>
</cp:coreProperties>
</file>