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865" yWindow="45" windowWidth="18120" windowHeight="10980"/>
  </bookViews>
  <sheets>
    <sheet name="смета" sheetId="2" r:id="rId1"/>
    <sheet name="оборудование" sheetId="6" r:id="rId2"/>
    <sheet name="что получит заказчик" sheetId="1" r:id="rId3"/>
    <sheet name="Вопросы к заказчику" sheetId="5" r:id="rId4"/>
  </sheets>
  <calcPr calcId="145621"/>
</workbook>
</file>

<file path=xl/calcChain.xml><?xml version="1.0" encoding="utf-8"?>
<calcChain xmlns="http://schemas.openxmlformats.org/spreadsheetml/2006/main">
  <c r="D3" i="2" l="1"/>
  <c r="F3" i="2" s="1"/>
  <c r="H22" i="2" s="1"/>
  <c r="C3" i="2"/>
  <c r="E3" i="2" s="1"/>
  <c r="E22" i="2" l="1"/>
  <c r="F22" i="2" s="1"/>
  <c r="E23" i="2" l="1"/>
  <c r="F23" i="2"/>
</calcChain>
</file>

<file path=xl/sharedStrings.xml><?xml version="1.0" encoding="utf-8"?>
<sst xmlns="http://schemas.openxmlformats.org/spreadsheetml/2006/main" count="31" uniqueCount="27">
  <si>
    <t>Оценка в рублях</t>
  </si>
  <si>
    <t xml:space="preserve">от </t>
  </si>
  <si>
    <t>до</t>
  </si>
  <si>
    <t>час</t>
  </si>
  <si>
    <t>Итого</t>
  </si>
  <si>
    <t>№ пп</t>
  </si>
  <si>
    <t>Вид работ</t>
  </si>
  <si>
    <t>Анализ рисков</t>
  </si>
  <si>
    <t>Резюме</t>
  </si>
  <si>
    <t>ч. в день</t>
  </si>
  <si>
    <t>Оценка в часах</t>
  </si>
  <si>
    <t>Оценка в рабочих часах</t>
  </si>
  <si>
    <t>Оформление итогов аудита и предложения по организации работы (со сметой)</t>
  </si>
  <si>
    <t>хочется отработать проект, поэтому за аудит брать ближе к минимуму 25%</t>
  </si>
  <si>
    <t>Нуждаются в качественном консалтинге</t>
  </si>
  <si>
    <t>Небольшой масштаб проекта и возможный легкий выход на сопровождение ( + ИТС)</t>
  </si>
  <si>
    <t>Стоимость работ по аудиту и формированию предложений по организации работы</t>
  </si>
  <si>
    <t>Заказчик получит описание имеющейся системы с указанием проблем и путей решения со стоимостями.</t>
  </si>
  <si>
    <t>Можно ли получить удаленный доступ или попросить прислать скриншоты и фотографии или потребуется всех объехать?</t>
  </si>
  <si>
    <t>Возможно придется объезжать все точки самим.</t>
  </si>
  <si>
    <t xml:space="preserve">Есть точка в Питере </t>
  </si>
  <si>
    <t>по вопросу учета подарочных сертификатов</t>
  </si>
  <si>
    <t>их учет реализован в программах УТ (начиная с версии 11.1.4) и Розница</t>
  </si>
  <si>
    <t>Аудит на местах (7 точек + 1 склад + 1 бухгалтерия): версия конфигураций, платформы, оборудования, лицензий</t>
  </si>
  <si>
    <t>Не факт, что есть порядок с лицензиями</t>
  </si>
  <si>
    <t>Есть ли свой сисадмин? Или все вопросы про комьютеры - к сопровождающей компании?</t>
  </si>
  <si>
    <t>Возможно придется сопровождать не только 1С но и как админы всего ИТ (возможно предложить КолорИТ-у субподряд?)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</si>
</sst>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FFEB9C"/>
      </patternFill>
    </fill>
    <fill>
      <patternFill patternType="solid">
        <fgColor theme="9" tint="0.39994506668294322"/>
        <bgColor indexed="64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2" borderId="0" applyNumberFormat="0" applyBorder="0" applyAlignment="0" applyProtection="0"/>
    <xf numFmtId="0" fontId="6" fillId="3" borderId="1" applyNumberFormat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10" fillId="6" borderId="0" applyNumberFormat="0" applyBorder="0" applyAlignment="0" applyProtection="0"/>
    <xf numFmtId="0" fontId="9" fillId="7" borderId="4" applyNumberFormat="0" applyAlignment="0" applyProtection="0"/>
  </cellStyleXfs>
  <cellXfs count="27">
    <xf numFmtId="0" fontId="0" fillId="0" borderId="0" xfId="0"/>
    <xf numFmtId="0" fontId="8" fillId="0" borderId="0" xfId="0" applyFont="1"/>
    <xf numFmtId="0" fontId="0" fillId="0" borderId="0" xfId="0" applyAlignment="1">
      <alignment wrapText="1"/>
    </xf>
    <xf numFmtId="0" fontId="0" fillId="0" borderId="4" xfId="0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right" wrapText="1"/>
    </xf>
    <xf numFmtId="0" fontId="5" fillId="2" borderId="0" xfId="1" applyBorder="1"/>
    <xf numFmtId="0" fontId="6" fillId="3" borderId="1" xfId="2"/>
    <xf numFmtId="0" fontId="7" fillId="0" borderId="0" xfId="0" applyFont="1" applyBorder="1" applyAlignment="1">
      <alignment horizontal="center" wrapText="1"/>
    </xf>
    <xf numFmtId="0" fontId="7" fillId="0" borderId="0" xfId="0" applyFont="1"/>
    <xf numFmtId="0" fontId="7" fillId="0" borderId="0" xfId="0" applyFont="1" applyAlignment="1">
      <alignment wrapText="1"/>
    </xf>
    <xf numFmtId="0" fontId="4" fillId="5" borderId="0" xfId="4" applyAlignment="1">
      <alignment wrapText="1"/>
    </xf>
    <xf numFmtId="0" fontId="10" fillId="6" borderId="0" xfId="5"/>
    <xf numFmtId="0" fontId="0" fillId="0" borderId="0" xfId="0"/>
    <xf numFmtId="0" fontId="9" fillId="7" borderId="4" xfId="6"/>
    <xf numFmtId="9" fontId="9" fillId="7" borderId="4" xfId="6" applyNumberFormat="1"/>
    <xf numFmtId="0" fontId="11" fillId="0" borderId="0" xfId="0" applyFont="1"/>
    <xf numFmtId="0" fontId="3" fillId="5" borderId="0" xfId="4" applyFont="1" applyAlignment="1">
      <alignment wrapText="1"/>
    </xf>
    <xf numFmtId="0" fontId="3" fillId="0" borderId="0" xfId="0" applyFont="1"/>
    <xf numFmtId="0" fontId="12" fillId="0" borderId="0" xfId="0" applyFont="1"/>
    <xf numFmtId="0" fontId="2" fillId="5" borderId="0" xfId="4" applyFont="1" applyAlignment="1">
      <alignment wrapText="1"/>
    </xf>
    <xf numFmtId="0" fontId="2" fillId="4" borderId="0" xfId="3" applyFont="1" applyAlignment="1">
      <alignment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1" fillId="4" borderId="0" xfId="3" applyFont="1" applyAlignment="1">
      <alignment wrapText="1"/>
    </xf>
  </cellXfs>
  <cellStyles count="7">
    <cellStyle name="20% - Акцент2" xfId="3" builtinId="34"/>
    <cellStyle name="20% - Акцент3" xfId="4" builtinId="38"/>
    <cellStyle name="Ввод" xfId="6"/>
    <cellStyle name="Вычисление" xfId="2" builtinId="22"/>
    <cellStyle name="Нейтральный" xfId="5" builtinId="28"/>
    <cellStyle name="Обычный" xfId="0" builtinId="0"/>
    <cellStyle name="Хороший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B22" sqref="B22"/>
    </sheetView>
  </sheetViews>
  <sheetFormatPr defaultRowHeight="15" x14ac:dyDescent="0.25"/>
  <cols>
    <col min="2" max="2" width="85.5703125" style="2" customWidth="1"/>
    <col min="3" max="3" width="10.5703125" customWidth="1"/>
    <col min="4" max="4" width="10.42578125" customWidth="1"/>
    <col min="8" max="8" width="8.85546875" bestFit="1" customWidth="1"/>
    <col min="9" max="9" width="7" bestFit="1" customWidth="1"/>
  </cols>
  <sheetData>
    <row r="1" spans="1:7" x14ac:dyDescent="0.25">
      <c r="B1" s="2" t="s">
        <v>16</v>
      </c>
      <c r="C1" s="22" t="s">
        <v>11</v>
      </c>
      <c r="D1" s="23"/>
      <c r="E1" s="22" t="s">
        <v>0</v>
      </c>
      <c r="F1" s="23"/>
    </row>
    <row r="2" spans="1:7" x14ac:dyDescent="0.25">
      <c r="C2" s="3" t="s">
        <v>1</v>
      </c>
      <c r="D2" s="3" t="s">
        <v>2</v>
      </c>
      <c r="E2" s="3" t="s">
        <v>1</v>
      </c>
      <c r="F2" s="3" t="s">
        <v>2</v>
      </c>
    </row>
    <row r="3" spans="1:7" x14ac:dyDescent="0.25">
      <c r="A3" s="4"/>
      <c r="B3" s="5" t="s">
        <v>4</v>
      </c>
      <c r="C3" s="6">
        <f>SUM(C7:C29)</f>
        <v>6</v>
      </c>
      <c r="D3" s="6">
        <f>SUM(D7:D29)</f>
        <v>15</v>
      </c>
      <c r="E3" s="7">
        <f>C3*F20*G20</f>
        <v>13200</v>
      </c>
      <c r="F3" s="7">
        <f>D3*F20*G20</f>
        <v>33000</v>
      </c>
    </row>
    <row r="4" spans="1:7" x14ac:dyDescent="0.25">
      <c r="A4" s="4"/>
      <c r="B4" s="8"/>
      <c r="C4" s="8"/>
      <c r="D4" s="8"/>
      <c r="E4" s="8"/>
      <c r="F4" s="8"/>
      <c r="G4" s="8"/>
    </row>
    <row r="5" spans="1:7" x14ac:dyDescent="0.25">
      <c r="A5" s="24" t="s">
        <v>5</v>
      </c>
      <c r="B5" s="25" t="s">
        <v>6</v>
      </c>
      <c r="C5" s="22" t="s">
        <v>10</v>
      </c>
      <c r="D5" s="23"/>
    </row>
    <row r="6" spans="1:7" x14ac:dyDescent="0.25">
      <c r="A6" s="24"/>
      <c r="B6" s="25"/>
      <c r="C6" s="3" t="s">
        <v>1</v>
      </c>
      <c r="D6" s="3" t="s">
        <v>2</v>
      </c>
    </row>
    <row r="7" spans="1:7" ht="30" x14ac:dyDescent="0.25">
      <c r="A7">
        <v>1</v>
      </c>
      <c r="B7" s="2" t="s">
        <v>23</v>
      </c>
      <c r="C7" s="13">
        <v>4</v>
      </c>
      <c r="D7" s="13">
        <v>10</v>
      </c>
    </row>
    <row r="8" spans="1:7" x14ac:dyDescent="0.25">
      <c r="A8">
        <v>2</v>
      </c>
      <c r="B8" s="2" t="s">
        <v>12</v>
      </c>
      <c r="C8" s="13">
        <v>2</v>
      </c>
      <c r="D8" s="13">
        <v>5</v>
      </c>
    </row>
    <row r="9" spans="1:7" x14ac:dyDescent="0.25">
      <c r="C9" s="13"/>
      <c r="D9" s="13"/>
    </row>
    <row r="11" spans="1:7" x14ac:dyDescent="0.25">
      <c r="A11" t="s">
        <v>7</v>
      </c>
    </row>
    <row r="12" spans="1:7" x14ac:dyDescent="0.25">
      <c r="B12" s="21" t="s">
        <v>19</v>
      </c>
    </row>
    <row r="13" spans="1:7" x14ac:dyDescent="0.25">
      <c r="B13" s="21" t="s">
        <v>20</v>
      </c>
    </row>
    <row r="14" spans="1:7" x14ac:dyDescent="0.25">
      <c r="B14" s="26" t="s">
        <v>24</v>
      </c>
    </row>
    <row r="15" spans="1:7" ht="30" x14ac:dyDescent="0.25">
      <c r="B15" s="26" t="s">
        <v>26</v>
      </c>
    </row>
    <row r="16" spans="1:7" x14ac:dyDescent="0.25">
      <c r="B16" s="20" t="s">
        <v>14</v>
      </c>
    </row>
    <row r="17" spans="1:8" x14ac:dyDescent="0.25">
      <c r="B17" s="20" t="s">
        <v>15</v>
      </c>
    </row>
    <row r="18" spans="1:8" x14ac:dyDescent="0.25">
      <c r="B18" s="17"/>
    </row>
    <row r="19" spans="1:8" x14ac:dyDescent="0.25">
      <c r="B19" s="11"/>
      <c r="F19" t="s">
        <v>9</v>
      </c>
      <c r="G19" t="s">
        <v>3</v>
      </c>
    </row>
    <row r="20" spans="1:8" x14ac:dyDescent="0.25">
      <c r="F20" s="14">
        <v>1</v>
      </c>
      <c r="G20" s="14">
        <v>2200</v>
      </c>
    </row>
    <row r="21" spans="1:8" x14ac:dyDescent="0.25">
      <c r="A21" s="18" t="s">
        <v>8</v>
      </c>
      <c r="C21" s="9"/>
      <c r="D21" s="9"/>
      <c r="E21" s="9"/>
      <c r="F21" s="9"/>
    </row>
    <row r="22" spans="1:8" x14ac:dyDescent="0.25">
      <c r="A22" s="9"/>
      <c r="B22" s="10" t="s">
        <v>13</v>
      </c>
      <c r="C22" s="9"/>
      <c r="D22" s="9"/>
      <c r="E22" s="12">
        <f>E3+(F3-E3)*G22</f>
        <v>18150</v>
      </c>
      <c r="F22" s="7">
        <f>CEILING(E22,H22)</f>
        <v>20000</v>
      </c>
      <c r="G22" s="14">
        <v>0.25</v>
      </c>
      <c r="H22">
        <f>CEILING(F3*0.05,1000)</f>
        <v>2000</v>
      </c>
    </row>
    <row r="23" spans="1:8" x14ac:dyDescent="0.25">
      <c r="B23" s="10"/>
      <c r="E23" s="7">
        <f>E22-G23*E22</f>
        <v>15427.5</v>
      </c>
      <c r="F23" s="7">
        <f>E22+E22*G23</f>
        <v>20872.5</v>
      </c>
      <c r="G23" s="15">
        <v>0.15</v>
      </c>
    </row>
  </sheetData>
  <mergeCells count="5">
    <mergeCell ref="C1:D1"/>
    <mergeCell ref="E1:F1"/>
    <mergeCell ref="A5:A6"/>
    <mergeCell ref="B5:B6"/>
    <mergeCell ref="C5:D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"/>
  <sheetViews>
    <sheetView workbookViewId="0">
      <selection activeCell="A7" sqref="A7"/>
    </sheetView>
  </sheetViews>
  <sheetFormatPr defaultRowHeight="15" x14ac:dyDescent="0.25"/>
  <cols>
    <col min="1" max="8" width="4.7109375" customWidth="1"/>
    <col min="9" max="9" width="5.85546875" customWidth="1"/>
    <col min="10" max="12" width="4.7109375" customWidth="1"/>
    <col min="13" max="13" width="4.7109375" style="13" customWidth="1"/>
    <col min="14" max="14" width="4.7109375" customWidth="1"/>
  </cols>
  <sheetData>
    <row r="2" spans="1:9" x14ac:dyDescent="0.25">
      <c r="A2" s="18"/>
      <c r="B2" s="18"/>
      <c r="C2" s="18"/>
      <c r="D2" s="18"/>
      <c r="E2" s="18"/>
    </row>
    <row r="3" spans="1:9" x14ac:dyDescent="0.25">
      <c r="A3" s="1"/>
      <c r="B3" s="18"/>
      <c r="C3" s="18"/>
      <c r="D3" s="18"/>
      <c r="E3" s="19"/>
    </row>
    <row r="4" spans="1:9" s="13" customFormat="1" x14ac:dyDescent="0.25">
      <c r="A4" s="1"/>
      <c r="B4" s="18"/>
      <c r="C4" s="18"/>
      <c r="D4" s="18"/>
      <c r="E4" s="18"/>
    </row>
    <row r="5" spans="1:9" s="13" customFormat="1" x14ac:dyDescent="0.25">
      <c r="A5" s="16"/>
    </row>
    <row r="6" spans="1:9" x14ac:dyDescent="0.25">
      <c r="A6" s="9"/>
    </row>
    <row r="7" spans="1:9" x14ac:dyDescent="0.25">
      <c r="I7" s="13"/>
    </row>
    <row r="9" spans="1:9" x14ac:dyDescent="0.25">
      <c r="A9" s="16"/>
    </row>
    <row r="10" spans="1:9" s="13" customFormat="1" x14ac:dyDescent="0.25">
      <c r="A10" s="16"/>
    </row>
    <row r="12" spans="1:9" s="13" customFormat="1" x14ac:dyDescent="0.25">
      <c r="A12" s="16"/>
    </row>
    <row r="13" spans="1:9" s="13" customFormat="1" x14ac:dyDescent="0.25"/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2" sqref="A2:XFD2"/>
    </sheetView>
  </sheetViews>
  <sheetFormatPr defaultRowHeight="15" x14ac:dyDescent="0.25"/>
  <sheetData>
    <row r="1" spans="1:1" x14ac:dyDescent="0.25">
      <c r="A1" t="s">
        <v>17</v>
      </c>
    </row>
    <row r="3" spans="1:1" x14ac:dyDescent="0.25">
      <c r="A3" t="s">
        <v>21</v>
      </c>
    </row>
    <row r="4" spans="1:1" s="13" customFormat="1" x14ac:dyDescent="0.25">
      <c r="A4" s="13" t="s">
        <v>22</v>
      </c>
    </row>
    <row r="5" spans="1:1" s="13" customFormat="1" x14ac:dyDescent="0.25"/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defaultRowHeight="15" x14ac:dyDescent="0.25"/>
  <sheetData>
    <row r="1" spans="1:1" x14ac:dyDescent="0.25">
      <c r="A1" t="s">
        <v>18</v>
      </c>
    </row>
    <row r="2" spans="1:1" x14ac:dyDescent="0.25">
      <c r="A2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смета</vt:lpstr>
      <vt:lpstr>оборудование</vt:lpstr>
      <vt:lpstr>что получит заказчик</vt:lpstr>
      <vt:lpstr>Вопросы к заказчику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2015-03-14T20:13:19Z</dcterms:modified>
</cp:coreProperties>
</file>